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/>
  <mc:AlternateContent xmlns:mc="http://schemas.openxmlformats.org/markup-compatibility/2006">
    <mc:Choice Requires="x15">
      <x15ac:absPath xmlns:x15ac="http://schemas.microsoft.com/office/spreadsheetml/2010/11/ac" url="/Users/bathoi/Downloads/@18-10-2026/DCBK/04/"/>
    </mc:Choice>
  </mc:AlternateContent>
  <xr:revisionPtr revIDLastSave="0" documentId="13_ncr:1_{DB596AE4-C0A7-6E42-9080-79DA9F0FAE3D}" xr6:coauthVersionLast="47" xr6:coauthVersionMax="47" xr10:uidLastSave="{00000000-0000-0000-0000-000000000000}"/>
  <bookViews>
    <workbookView xWindow="0" yWindow="600" windowWidth="51200" windowHeight="26040" xr2:uid="{00000000-000D-0000-FFFF-FFFF00000000}"/>
  </bookViews>
  <sheets>
    <sheet name="DoanhS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7" i="1" l="1"/>
  <c r="F16" i="1"/>
  <c r="F15" i="1"/>
  <c r="F14" i="1"/>
  <c r="E10" i="1"/>
  <c r="G10" i="1" s="1"/>
  <c r="B10" i="1"/>
  <c r="F10" i="1" s="1"/>
  <c r="E9" i="1"/>
  <c r="B9" i="1"/>
  <c r="F9" i="1" s="1"/>
  <c r="E8" i="1"/>
  <c r="B8" i="1"/>
  <c r="F8" i="1" s="1"/>
  <c r="E7" i="1"/>
  <c r="G7" i="1" s="1"/>
  <c r="B7" i="1"/>
  <c r="F7" i="1" s="1"/>
  <c r="E6" i="1"/>
  <c r="B6" i="1"/>
  <c r="F6" i="1" s="1"/>
  <c r="E5" i="1"/>
  <c r="B5" i="1"/>
  <c r="F5" i="1" s="1"/>
  <c r="E4" i="1"/>
  <c r="B4" i="1"/>
  <c r="F4" i="1" s="1"/>
  <c r="E3" i="1"/>
  <c r="B3" i="1"/>
  <c r="F3" i="1" s="1"/>
  <c r="G9" i="1" l="1"/>
  <c r="G8" i="1"/>
  <c r="G5" i="1"/>
  <c r="G15" i="1"/>
  <c r="G16" i="1"/>
  <c r="G3" i="1"/>
  <c r="G14" i="1" s="1"/>
  <c r="G4" i="1"/>
  <c r="G6" i="1"/>
  <c r="G17" i="1"/>
</calcChain>
</file>

<file path=xl/sharedStrings.xml><?xml version="1.0" encoding="utf-8"?>
<sst xmlns="http://schemas.openxmlformats.org/spreadsheetml/2006/main" count="32" uniqueCount="30">
  <si>
    <t>BÁO CÁO DOANH SỐ</t>
  </si>
  <si>
    <t>Mã đơn</t>
  </si>
  <si>
    <t>Tên sản phẩm</t>
  </si>
  <si>
    <t>Ngày bán</t>
  </si>
  <si>
    <t>Số lượng</t>
  </si>
  <si>
    <t>Đơn giá</t>
  </si>
  <si>
    <t>Khuyến mãi</t>
  </si>
  <si>
    <t>Thành Tiền</t>
  </si>
  <si>
    <t>CHA50M</t>
  </si>
  <si>
    <t>CHA100</t>
  </si>
  <si>
    <t>DIO50M</t>
  </si>
  <si>
    <t>DIO100</t>
  </si>
  <si>
    <t>GUC50M</t>
  </si>
  <si>
    <t>GUC100</t>
  </si>
  <si>
    <t>LAN50M</t>
  </si>
  <si>
    <t>LAN100</t>
  </si>
  <si>
    <t>Bảng Giá Sản phẩm (VNĐ)</t>
  </si>
  <si>
    <t>Bảng thống kê</t>
  </si>
  <si>
    <t>Mã</t>
  </si>
  <si>
    <t>Chai 50ml</t>
  </si>
  <si>
    <t>Chai 100ml</t>
  </si>
  <si>
    <t>Tổng
Thành tiền</t>
  </si>
  <si>
    <t>CHA</t>
  </si>
  <si>
    <t>Chanel</t>
  </si>
  <si>
    <t>DIO</t>
  </si>
  <si>
    <t>Dior</t>
  </si>
  <si>
    <t>GUC</t>
  </si>
  <si>
    <t>Gucci</t>
  </si>
  <si>
    <t>LAN</t>
  </si>
  <si>
    <t>Lancome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</si>
</sst>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dd/mm/yyyy"/>
    <numFmt numFmtId="166" formatCode="#,##0\ &quot;đ&quot;"/>
  </numFmts>
  <fonts count="5" x14ac:knownFonts="1">
    <font>
      <sz val="11"/>
      <color theme="1"/>
      <name val="Calibri"/>
      <family val="2"/>
      <scheme val="minor"/>
    </font>
    <font>
      <b/>
      <sz val="16"/>
      <color rgb="FFC0000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3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B4C6E7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165" fontId="3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right"/>
    </xf>
    <xf numFmtId="166" fontId="3" fillId="0" borderId="1" xfId="0" applyNumberFormat="1" applyFont="1" applyBorder="1" applyAlignment="1">
      <alignment horizontal="right"/>
    </xf>
    <xf numFmtId="0" fontId="2" fillId="3" borderId="1" xfId="0" applyFont="1" applyFill="1" applyBorder="1" applyAlignment="1">
      <alignment horizontal="center" vertical="center" wrapText="1"/>
    </xf>
    <xf numFmtId="166" fontId="3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7"/>
  <sheetViews>
    <sheetView tabSelected="1" workbookViewId="0">
      <selection activeCell="J20" sqref="J20"/>
    </sheetView>
  </sheetViews>
  <sheetFormatPr baseColWidth="10" defaultColWidth="8.83203125" defaultRowHeight="15" x14ac:dyDescent="0.2"/>
  <cols>
    <col min="1" max="1" width="11" customWidth="1"/>
    <col min="2" max="2" width="17" customWidth="1"/>
    <col min="3" max="3" width="14" customWidth="1"/>
    <col min="4" max="4" width="12" customWidth="1"/>
    <col min="5" max="5" width="14" customWidth="1"/>
    <col min="6" max="6" width="16" customWidth="1"/>
    <col min="7" max="7" width="18" customWidth="1"/>
  </cols>
  <sheetData>
    <row r="1" spans="1:7" ht="26" customHeight="1" x14ac:dyDescent="0.2">
      <c r="A1" s="11" t="s">
        <v>0</v>
      </c>
      <c r="B1" s="10"/>
      <c r="C1" s="10"/>
      <c r="D1" s="10"/>
      <c r="E1" s="10"/>
      <c r="F1" s="10"/>
      <c r="G1" s="10"/>
    </row>
    <row r="2" spans="1:7" ht="17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ht="17" x14ac:dyDescent="0.2">
      <c r="A3" s="2" t="s">
        <v>8</v>
      </c>
      <c r="B3" s="3" t="str">
        <f t="shared" ref="B3:B10" si="0">VLOOKUP(LEFT(A3,3),$A$14:$D$17,2,0)</f>
        <v>Chanel</v>
      </c>
      <c r="C3" s="4">
        <v>46297</v>
      </c>
      <c r="D3" s="2">
        <v>14</v>
      </c>
      <c r="E3" s="5">
        <f t="shared" ref="E3:E10" si="1">IF(RIGHT(A3,3)="50M",VLOOKUP(LEFT(A3,3),$A$14:$D$17,3,0),VLOOKUP(LEFT(A3,3),$A$14:$D$17,4,0))</f>
        <v>2300000</v>
      </c>
      <c r="F3" s="6">
        <f t="shared" ref="F3:F10" si="2">IF(OR(B3="Dior",C3=DATE(2026,10,15)),20%*D3*E3,0)</f>
        <v>0</v>
      </c>
      <c r="G3" s="6">
        <f t="shared" ref="G3:G10" si="3">D3*E3-F3</f>
        <v>32200000</v>
      </c>
    </row>
    <row r="4" spans="1:7" ht="17" x14ac:dyDescent="0.2">
      <c r="A4" s="2" t="s">
        <v>9</v>
      </c>
      <c r="B4" s="3" t="str">
        <f t="shared" si="0"/>
        <v>Chanel</v>
      </c>
      <c r="C4" s="4">
        <v>46298</v>
      </c>
      <c r="D4" s="2">
        <v>10</v>
      </c>
      <c r="E4" s="5">
        <f t="shared" si="1"/>
        <v>4900000</v>
      </c>
      <c r="F4" s="6">
        <f t="shared" si="2"/>
        <v>0</v>
      </c>
      <c r="G4" s="6">
        <f t="shared" si="3"/>
        <v>49000000</v>
      </c>
    </row>
    <row r="5" spans="1:7" ht="17" x14ac:dyDescent="0.2">
      <c r="A5" s="2" t="s">
        <v>10</v>
      </c>
      <c r="B5" s="3" t="str">
        <f t="shared" si="0"/>
        <v>Dior</v>
      </c>
      <c r="C5" s="4">
        <v>46300</v>
      </c>
      <c r="D5" s="2">
        <v>6</v>
      </c>
      <c r="E5" s="5">
        <f t="shared" si="1"/>
        <v>2500000</v>
      </c>
      <c r="F5" s="6">
        <f t="shared" si="2"/>
        <v>3000000.0000000005</v>
      </c>
      <c r="G5" s="6">
        <f t="shared" si="3"/>
        <v>12000000</v>
      </c>
    </row>
    <row r="6" spans="1:7" ht="17" x14ac:dyDescent="0.2">
      <c r="A6" s="2" t="s">
        <v>11</v>
      </c>
      <c r="B6" s="3" t="str">
        <f t="shared" si="0"/>
        <v>Dior</v>
      </c>
      <c r="C6" s="4">
        <v>46302</v>
      </c>
      <c r="D6" s="2">
        <v>8</v>
      </c>
      <c r="E6" s="5">
        <f t="shared" si="1"/>
        <v>4500000</v>
      </c>
      <c r="F6" s="6">
        <f t="shared" si="2"/>
        <v>7200000</v>
      </c>
      <c r="G6" s="6">
        <f t="shared" si="3"/>
        <v>28800000</v>
      </c>
    </row>
    <row r="7" spans="1:7" ht="17" x14ac:dyDescent="0.2">
      <c r="A7" s="2" t="s">
        <v>12</v>
      </c>
      <c r="B7" s="3" t="str">
        <f t="shared" si="0"/>
        <v>Gucci</v>
      </c>
      <c r="C7" s="4">
        <v>46304</v>
      </c>
      <c r="D7" s="2">
        <v>2</v>
      </c>
      <c r="E7" s="5">
        <f t="shared" si="1"/>
        <v>2100000</v>
      </c>
      <c r="F7" s="6">
        <f t="shared" si="2"/>
        <v>0</v>
      </c>
      <c r="G7" s="6">
        <f t="shared" si="3"/>
        <v>4200000</v>
      </c>
    </row>
    <row r="8" spans="1:7" ht="17" x14ac:dyDescent="0.2">
      <c r="A8" s="2" t="s">
        <v>13</v>
      </c>
      <c r="B8" s="3" t="str">
        <f t="shared" si="0"/>
        <v>Gucci</v>
      </c>
      <c r="C8" s="4">
        <v>46305</v>
      </c>
      <c r="D8" s="2">
        <v>5</v>
      </c>
      <c r="E8" s="5">
        <f t="shared" si="1"/>
        <v>3300000</v>
      </c>
      <c r="F8" s="6">
        <f t="shared" si="2"/>
        <v>0</v>
      </c>
      <c r="G8" s="6">
        <f t="shared" si="3"/>
        <v>16500000</v>
      </c>
    </row>
    <row r="9" spans="1:7" ht="17" x14ac:dyDescent="0.2">
      <c r="A9" s="2" t="s">
        <v>14</v>
      </c>
      <c r="B9" s="3" t="str">
        <f t="shared" si="0"/>
        <v>Lancome</v>
      </c>
      <c r="C9" s="4">
        <v>46307</v>
      </c>
      <c r="D9" s="2">
        <v>7</v>
      </c>
      <c r="E9" s="5">
        <f t="shared" si="1"/>
        <v>1800000</v>
      </c>
      <c r="F9" s="6">
        <f t="shared" si="2"/>
        <v>0</v>
      </c>
      <c r="G9" s="6">
        <f t="shared" si="3"/>
        <v>12600000</v>
      </c>
    </row>
    <row r="10" spans="1:7" ht="17" x14ac:dyDescent="0.2">
      <c r="A10" s="2" t="s">
        <v>15</v>
      </c>
      <c r="B10" s="3" t="str">
        <f t="shared" si="0"/>
        <v>Lancome</v>
      </c>
      <c r="C10" s="4">
        <v>46310</v>
      </c>
      <c r="D10" s="2">
        <v>3</v>
      </c>
      <c r="E10" s="5">
        <f t="shared" si="1"/>
        <v>3000000</v>
      </c>
      <c r="F10" s="6">
        <f t="shared" si="2"/>
        <v>1800000.0000000002</v>
      </c>
      <c r="G10" s="6">
        <f t="shared" si="3"/>
        <v>7200000</v>
      </c>
    </row>
    <row r="12" spans="1:7" x14ac:dyDescent="0.2">
      <c r="A12" s="9" t="s">
        <v>16</v>
      </c>
      <c r="B12" s="10"/>
      <c r="C12" s="10"/>
      <c r="D12" s="10"/>
      <c r="F12" s="9" t="s">
        <v>17</v>
      </c>
      <c r="G12" s="10"/>
    </row>
    <row r="13" spans="1:7" ht="32" customHeight="1" x14ac:dyDescent="0.2">
      <c r="A13" s="7" t="s">
        <v>18</v>
      </c>
      <c r="B13" s="7" t="s">
        <v>2</v>
      </c>
      <c r="C13" s="7" t="s">
        <v>19</v>
      </c>
      <c r="D13" s="7" t="s">
        <v>20</v>
      </c>
      <c r="F13" s="7" t="s">
        <v>2</v>
      </c>
      <c r="G13" s="7" t="s">
        <v>21</v>
      </c>
    </row>
    <row r="14" spans="1:7" ht="17" x14ac:dyDescent="0.2">
      <c r="A14" s="2" t="s">
        <v>22</v>
      </c>
      <c r="B14" s="2" t="s">
        <v>23</v>
      </c>
      <c r="C14" s="2">
        <v>2300000</v>
      </c>
      <c r="D14" s="2">
        <v>4900000</v>
      </c>
      <c r="F14" s="2" t="str">
        <f>B14</f>
        <v>Chanel</v>
      </c>
      <c r="G14" s="8">
        <f>SUMIF($B$3:$B$10,F14,$G$3:$G$10)</f>
        <v>81200000</v>
      </c>
    </row>
    <row r="15" spans="1:7" ht="17" x14ac:dyDescent="0.2">
      <c r="A15" s="2" t="s">
        <v>24</v>
      </c>
      <c r="B15" s="2" t="s">
        <v>25</v>
      </c>
      <c r="C15" s="2">
        <v>2500000</v>
      </c>
      <c r="D15" s="2">
        <v>4500000</v>
      </c>
      <c r="F15" s="2" t="str">
        <f>B15</f>
        <v>Dior</v>
      </c>
      <c r="G15" s="8">
        <f>SUMIF($B$3:$B$10,F15,$G$3:$G$10)</f>
        <v>40800000</v>
      </c>
    </row>
    <row r="16" spans="1:7" ht="17" x14ac:dyDescent="0.2">
      <c r="A16" s="2" t="s">
        <v>26</v>
      </c>
      <c r="B16" s="2" t="s">
        <v>27</v>
      </c>
      <c r="C16" s="2">
        <v>2100000</v>
      </c>
      <c r="D16" s="2">
        <v>3300000</v>
      </c>
      <c r="F16" s="2" t="str">
        <f>B16</f>
        <v>Gucci</v>
      </c>
      <c r="G16" s="8">
        <f>SUMIF($B$3:$B$10,F16,$G$3:$G$10)</f>
        <v>20700000</v>
      </c>
    </row>
    <row r="17" spans="1:7" ht="17" x14ac:dyDescent="0.2">
      <c r="A17" s="2" t="s">
        <v>28</v>
      </c>
      <c r="B17" s="2" t="s">
        <v>29</v>
      </c>
      <c r="C17" s="2">
        <v>1800000</v>
      </c>
      <c r="D17" s="2">
        <v>3000000</v>
      </c>
      <c r="F17" s="2" t="str">
        <f>B17</f>
        <v>Lancome</v>
      </c>
      <c r="G17" s="8">
        <f>SUMIF($B$3:$B$10,F17,$G$3:$G$10)</f>
        <v>19800000</v>
      </c>
    </row>
  </sheetData>
  <mergeCells count="3">
    <mergeCell ref="A12:D12"/>
    <mergeCell ref="F12:G12"/>
    <mergeCell ref="A1:G1"/>
  </mergeCell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DoanhSo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Lê Văn Dư</cp:lastModifiedBy>
  <dcterms:created xsi:type="dcterms:W3CDTF">2026-10-14T04:18:12Z</dcterms:created>
  <dcterms:modified xsi:type="dcterms:W3CDTF">2026-10-14T06:56:01Z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2026-10-14T06:56:01Z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cb86cec2-9e08-483f-bb5b-c624041b927a</vt:lpwstr>
  </property>
  <property fmtid="{D5CDD505-2E9C-101B-9397-08002B2CF9AE}" pid="7" name="MSIP_Label_defa4170-0d19-0005-0004-bc88714345d2_ActionId">
    <vt:lpwstr>3701fb1d-adc8-4bbf-a030-ad4015c1add1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50, 3, 0, 1</vt:lpwstr>
  </property>
</Properties>
</file>